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5456" windowHeight="9276"/>
  </bookViews>
  <sheets>
    <sheet name="Лист1" sheetId="1" r:id="rId1"/>
  </sheets>
  <definedNames>
    <definedName name="_xlnm.Print_Titles" localSheetId="0">Лист1!$12:$12</definedName>
    <definedName name="_xlnm.Print_Area" localSheetId="0">Лист1!$A$1:$G$69</definedName>
  </definedNames>
  <calcPr calcId="125725"/>
</workbook>
</file>

<file path=xl/calcChain.xml><?xml version="1.0" encoding="utf-8"?>
<calcChain xmlns="http://schemas.openxmlformats.org/spreadsheetml/2006/main">
  <c r="F16" i="1"/>
  <c r="F13" s="1"/>
  <c r="F65" s="1"/>
  <c r="E16"/>
  <c r="E13" s="1"/>
  <c r="F49"/>
  <c r="F48"/>
  <c r="F47"/>
  <c r="F46"/>
  <c r="F45"/>
  <c r="F44"/>
  <c r="F43"/>
  <c r="F42"/>
  <c r="F41"/>
  <c r="E39"/>
  <c r="E38" s="1"/>
  <c r="F53"/>
  <c r="F61"/>
  <c r="F56"/>
  <c r="F39"/>
  <c r="F38"/>
  <c r="F20"/>
  <c r="F30"/>
  <c r="F28"/>
  <c r="F34"/>
  <c r="E65" l="1"/>
</calcChain>
</file>

<file path=xl/sharedStrings.xml><?xml version="1.0" encoding="utf-8"?>
<sst xmlns="http://schemas.openxmlformats.org/spreadsheetml/2006/main" count="133" uniqueCount="85">
  <si>
    <t>Перелік об'єктів, видатки  які у 2018 році  будуть проводитися  за рахунок коштів бюджету розвитку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</si>
  <si>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</si>
  <si>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Назва об’єктів відповідно  до проектно- кошторисної документації тощо</t>
  </si>
  <si>
    <t xml:space="preserve">Разом видатків на поточний рік </t>
  </si>
  <si>
    <t>0210000</t>
  </si>
  <si>
    <t>Внески до статутного капіталу суб’єктів господарювання</t>
  </si>
  <si>
    <t>Поповнення статутного фонду КП «Міськсвітло»: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</si>
  <si>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</si>
  <si>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доріг</t>
  </si>
  <si>
    <t>Заходи з енергозбереження</t>
  </si>
  <si>
    <t>Заходи з енергозбереження (за рахунок місцевого зовнішнього запозичення шляхом залучення кредиту  (НЕФКО)для фінансування інвестиційного проекту “Підвищення енергоефективності об’єктів бюджетної сфери (освітні навчальні заклади) та системи зовнішнього освітлення м.  Прилуки”  в сумі 11990,0 тис.грн. та за рахунок співфінансування   з міського бюджету в сумі  2005,0 тис. грн.)</t>
  </si>
  <si>
    <t>3110</t>
  </si>
  <si>
    <t>Капітальні видатки</t>
  </si>
  <si>
    <t>співфінансування  по обєкту "Будівництво II корпусу школи-гімназії та реконструкція існуючого по вул. Київській, 190, в м. Прилуки Чернігівської області (І черга — будівництво ІІ корпусу)"</t>
  </si>
  <si>
    <t>Будівництво II корпусу школи-гімназії та реконструкція існуючого по вул. Київській, 190, в м. Прилуки Чернігівської області (І черга — будівництво ІІ корпусу)  залиш субв СПЕЦФД</t>
  </si>
  <si>
    <t>3122</t>
  </si>
  <si>
    <t>КЕКВ</t>
  </si>
  <si>
    <t xml:space="preserve"> Залишок субвенціїспец фд  по об'єкту "Капітальний ремонт (стіни, дах, облаштування каналізації, підлога) приміщення ЦНТТМ вул. Галаганівській  в м. Прилуки, Чернігівської області"</t>
  </si>
  <si>
    <t>співфінансування за рахунок вільного залишку загального фонду по обєкту "Капітальний ремонт (стіни, дах, облаштування каналізації, підлога) приміщення ЦНТТМ вул. Галаганівській  в м. Прилуки, Чернігівської області"</t>
  </si>
  <si>
    <t>Виготовлення ПКД робочого проекту по об'єкту "Реконструкція частини приміщення ДНЗ №7 під центр комплексної реабілітації для дітей з інвалідністю та осіб з інвалідністю  по вул. Іванівській, 57 в м. Прилуки Чернігівської області" з поданням та проходженням експертизи.</t>
  </si>
  <si>
    <t xml:space="preserve">виготовлення ПКД робочого проекту по об'єкту "Будівництво залізничного переїзду по вул.. Челюскінців (1кмПК9) у місті </t>
  </si>
  <si>
    <t xml:space="preserve"> співфінансування за рахунок вільного залишку загального фонду, що передається до бюджету розвитку.</t>
  </si>
  <si>
    <t xml:space="preserve">залишок субвенції загального фонду  на початок року:
 "Закупівля слюсарного набору, столярного набору, торцювальної пилки, рейсмусу настільного, лінгафонної системи “Лотос”, комплекту меблів для актової зали, набору гімнастичних матів, ноутбуків для Прилуцької загальноосвітньої школи I—III ступенів №  14 Прилуцької міської ради Чернігівської області, вул. Садова, 106, м. Прилуки Чернігівської област"і;
 </t>
  </si>
  <si>
    <t>залишок субвенції загального фонду  на початок року "Придбання активної акустики, мультимедійної установки, пилососа і відпарювача для Центру творчості дітей та юнацтва, вул. 1 Травня, 80, м. Прилуки Чернігівської області";</t>
  </si>
  <si>
    <t xml:space="preserve">Громадський бюджет:
Кошти для придбання спортивного майданчика в ЗОШ І-ІІІ ст. №3
</t>
  </si>
  <si>
    <t>"Будівництво громадської вбиральні в центральній частині м.Прилуки Чернігівської області"</t>
  </si>
  <si>
    <t>Коригування виготовленої ПКД робочого проекту по об'єкту "Реконструкція громадської вбиральні в центральній частині м.Прилуки Чернігівської області", викласти в наступній редакції "Будівництво громадської вбиральні в центральній частині м.Прилуки Чернігівської області"</t>
  </si>
  <si>
    <t xml:space="preserve">"Проведення археологічної експертизи (розвідки) земельної ділянки під об'єкт "Будівництво громадської вбиральні в центральній частині м.Прилуки Чернігівської </t>
  </si>
  <si>
    <t>3210</t>
  </si>
  <si>
    <t>3240</t>
  </si>
  <si>
    <t>Надання інших пільг окремим категоріям громадян відповідно до законодавства</t>
  </si>
  <si>
    <t>Будівництво медичних установ та закладів</t>
  </si>
  <si>
    <t>Будівництво освітніх установ та закладів</t>
  </si>
  <si>
    <t xml:space="preserve">коригування наявної ПКД робочого проекту з поданням та проходженням експертизи по об'єкту: 
“Капітальний ремонт будівлі НВК № 15 (вимощення, система водовідведення з даху) за адресою: ІІ провулок Миколаївський, 14 А в м.Прилуки Чернігівської області”
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</si>
  <si>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</si>
  <si>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(КЛПЗ ПЦМЛ)
Багатопрофільна стаціонарна медична допомога населенню
</t>
  </si>
  <si>
    <t>Надання загальної середньої освіти загальноосвітніми навчальними закладами (в т. ч. школою-дитячим садком, інтернатом при школі), спеціалізованими школами, ліцеями, гімназіями, колегіумами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</si>
  <si>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</si>
  <si>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</si>
  <si>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 xml:space="preserve">Надання спеціальної освіти школами естетичного виховання (музичними, художніми, хореографічними, театральними, хоровими, мистецькими)(Музична школа)
</t>
  </si>
  <si>
    <t xml:space="preserve">залишок субвенції загального фонду  на 
По об'єкту
"Будівництво II корпусу школи-гімназії та реконструкція існуючого по вул. Київській, 190, в м. Прилуки Чернігівської області (І черга — будівництво ІІ корпусу)"
</t>
  </si>
  <si>
    <t>Поповнення статутного фонду КП «Прилукижитлобуд»:</t>
  </si>
  <si>
    <t>Будівництво залізничного переїзду по вул. Челюскінців (1кмПК9) у місті Прилуки Чернігівської області" з поданням та проходженням експертизи</t>
  </si>
  <si>
    <t>Будівництво інших об'єктів соціальної та виробничої інфраструктури комунальної власності</t>
  </si>
  <si>
    <t>Керівництво і управління у відповідній сфері у містах (місті Києві), селищах, селах, об’єднаних територіальних громадах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</si>
  <si>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</si>
  <si>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Надання позашкільної освіти позашкільними закладами освіти, заходи із позашкільної роботи з дітьми
</t>
  </si>
  <si>
    <t>Поповнення статутного фонду КП Прилукитепловодопостачання</t>
  </si>
  <si>
    <t>3132</t>
  </si>
  <si>
    <t>Виготовлення проектної документації по об’єкту «Капітальний ремонт дорожнього покриття проїзної частини вул.Костянтинівської (від вул. Земської до вул.Вокзальної) в м. Прилуки Чернігівської області» з поданням та проходженням експертизи.(заг./спец.вільн.залишок)</t>
  </si>
  <si>
    <t>Виготовлення проектної документації по об’єкту «Капітальний ремонт дорожнього покриття проїзної частини вул.1 Травня (від вул. Юрія Коптєва до вул.Вокзальної) в м. Прилуки Чернігівської області» з поданням та проходженням експертизи.(заг./спец.вільн.залишок)</t>
  </si>
  <si>
    <t>Виготовлення проектної документації по об’єкту «Капітальний ремонт дорожнього покриття проїзної частини вул.Боброва (від вул.Сорочинської до вул. Фабричної) в м. Прилуки Чернігівської області» з поданням та проходженням експертизи (заг./спец.вільн.залишок)</t>
  </si>
  <si>
    <t>Виготовлення проектної документації по об’єкту «Капітальний ремонт дорожнього покриття проїзної частини вул.Київської (від залізничного мосту в районі зупинки 738км Південної залізниці до вул.Ждановича)  в м. Прилуки Чернігівської області» з поданням та проходженням експертизи.(заг./спец.вільн.залишок)</t>
  </si>
  <si>
    <t>Виготовлення проектної документації по об’єкту «Капітальний ремонт дорожнього покриття проїзної частини вул.Ярмаркової (від вул. Київської до вул. Костянтинівської) в м. Прилуки Чернігівської області» з поданням та проходженням експертизи.(заг./спец.вільн.залишок)</t>
  </si>
  <si>
    <t xml:space="preserve">Уточнений      бюджет     на 01.04.2018р     </t>
  </si>
  <si>
    <t>Внески до статутного капіталу суб’єктів господарювання всього</t>
  </si>
  <si>
    <t>Всього</t>
  </si>
  <si>
    <t>Коригування наявної ПКД робочого проекту з поданням та проходженням експертизи по об'єкту: “Капітальний ремонт ІІ поверху хірургічного корпусу КЛПЗ «Прилуцька центральна міська лікарня» по вул. Київській, 56 в м. Прилуки Чернігівської області”</t>
  </si>
  <si>
    <t>Додаток 6</t>
  </si>
  <si>
    <t>міської ради</t>
  </si>
  <si>
    <t xml:space="preserve">Начальник фінансового управління                                            </t>
  </si>
  <si>
    <t xml:space="preserve"> О.І.Ворона</t>
  </si>
  <si>
    <r>
      <t>Виконавчий комітет  Прилуцької міської ради</t>
    </r>
    <r>
      <rPr>
        <b/>
        <i/>
        <sz val="11"/>
        <color indexed="8"/>
        <rFont val="Times New Roman"/>
        <family val="1"/>
        <charset val="204"/>
      </rPr>
      <t xml:space="preserve"> (головний розпорядник)</t>
    </r>
  </si>
  <si>
    <r>
      <t>Управління освіти  Прилуцької міської ради</t>
    </r>
    <r>
      <rPr>
        <b/>
        <i/>
        <sz val="11"/>
        <color indexed="8"/>
        <rFont val="Times New Roman"/>
        <family val="1"/>
        <charset val="204"/>
      </rPr>
      <t xml:space="preserve"> (головний розпорядник)</t>
    </r>
  </si>
  <si>
    <r>
      <t>Управління праці та СЗН  Прилуцької міської ради</t>
    </r>
    <r>
      <rPr>
        <b/>
        <i/>
        <sz val="11"/>
        <color indexed="8"/>
        <rFont val="Times New Roman"/>
        <family val="1"/>
        <charset val="204"/>
      </rPr>
      <t xml:space="preserve"> (головний розпорядник)</t>
    </r>
  </si>
  <si>
    <r>
      <t>Відділ культури та туризму  Прилуцької міської ради</t>
    </r>
    <r>
      <rPr>
        <b/>
        <i/>
        <sz val="11"/>
        <color indexed="8"/>
        <rFont val="Times New Roman"/>
        <family val="1"/>
        <charset val="204"/>
      </rPr>
      <t xml:space="preserve"> (головний розпорядник)</t>
    </r>
  </si>
  <si>
    <r>
      <t>Управління  ЖКГ  Прилуцької міської ради</t>
    </r>
    <r>
      <rPr>
        <b/>
        <i/>
        <sz val="11"/>
        <color indexed="8"/>
        <rFont val="Times New Roman"/>
        <family val="1"/>
        <charset val="204"/>
      </rPr>
      <t xml:space="preserve"> (головний розпорядник)</t>
    </r>
  </si>
  <si>
    <r>
      <t>Код програмної класифікації видатків та кредитування місцевих бюджетів</t>
    </r>
    <r>
      <rPr>
        <b/>
        <vertAlign val="superscript"/>
        <sz val="11"/>
        <rFont val="Times New Roman"/>
        <family val="1"/>
        <charset val="204"/>
      </rPr>
      <t>2</t>
    </r>
  </si>
  <si>
    <t>Виготовлення проектної документації по об’єкту «Капітальний ремонт дорожнього покриття проїзної частини вул.Вавілова (від в`їзду  в м.Прилуки із с.Заїзд до залізничного мосту в районі зупинки 738км Південної залізниці)  в м. Прилуки Чернігівської області» з поданням та проходженням експертизи. (заг./спец. вільн. залишок)</t>
  </si>
  <si>
    <t>Виготовлення проектної документації по об’єкту «Капітальний ремонт дорожнього покриття проїзної частини вул.Пушкіна (від вул. Київської до вул. Костянтинівської) в м. Прилуки Чернігівської області» з поданням та проходженням експертизи. (заг./спец. вільн. залишок)</t>
  </si>
  <si>
    <t>Виготовлення проектної документації по об’єкту «Капітальний ремонт дорожнього покриття проїзної частини вул.Житньої (від вул. Богунської до вул. Костянтинівської) в м. Прилуки Чернігівської області» з поданням та проходженням експертизи. (заг./спец.вільн.залишок)</t>
  </si>
  <si>
    <t>Виготовлення проектної документації по об’єкту «Капітальний ремонт дорожнього покриття проїзної частини вул.Андріївської (від вул. 1 Травня до вул. Костянтинівської) в м. Прилуки Чернігівської області» з поданням та проходженням експертизи. (заг./спец.вільн.залишок)</t>
  </si>
  <si>
    <r>
      <t>Управління капітального будівництва міської ради</t>
    </r>
    <r>
      <rPr>
        <b/>
        <i/>
        <sz val="11"/>
        <color indexed="8"/>
        <rFont val="Times New Roman"/>
        <family val="1"/>
        <charset val="204"/>
      </rPr>
      <t xml:space="preserve"> (головний розпорядник)</t>
    </r>
  </si>
  <si>
    <t>0210160</t>
  </si>
  <si>
    <t>0217670</t>
  </si>
  <si>
    <t>0610000</t>
  </si>
  <si>
    <t>0617363</t>
  </si>
  <si>
    <t>0611020</t>
  </si>
  <si>
    <t>0611090</t>
  </si>
  <si>
    <t>0813031</t>
  </si>
  <si>
    <t>0212010</t>
  </si>
  <si>
    <t>ЗАТВЕРДЖЕНО</t>
  </si>
  <si>
    <t>рішення міської ради</t>
  </si>
  <si>
    <t>(44 сесія 7 скликання)</t>
  </si>
  <si>
    <t>26 червня 2018 року №1_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</si>
</sst>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5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" fontId="3" fillId="0" borderId="0" xfId="0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4" fillId="0" borderId="0" xfId="1" applyFont="1"/>
    <xf numFmtId="49" fontId="5" fillId="3" borderId="1" xfId="1" applyNumberFormat="1" applyFont="1" applyFill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2" fontId="5" fillId="3" borderId="1" xfId="1" applyNumberFormat="1" applyFont="1" applyFill="1" applyBorder="1" applyAlignment="1">
      <alignment vertical="top" wrapText="1"/>
    </xf>
    <xf numFmtId="2" fontId="2" fillId="3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49" fontId="4" fillId="2" borderId="1" xfId="1" applyNumberFormat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49" fontId="4" fillId="4" borderId="1" xfId="1" applyNumberFormat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vertical="top" wrapText="1"/>
    </xf>
    <xf numFmtId="0" fontId="2" fillId="3" borderId="1" xfId="2" applyNumberFormat="1" applyFont="1" applyFill="1" applyBorder="1" applyAlignment="1" applyProtection="1">
      <alignment horizontal="center" vertical="top" wrapText="1"/>
    </xf>
    <xf numFmtId="0" fontId="2" fillId="5" borderId="1" xfId="2" applyNumberFormat="1" applyFont="1" applyFill="1" applyBorder="1" applyAlignment="1" applyProtection="1">
      <alignment horizontal="center" vertical="top" wrapText="1"/>
    </xf>
    <xf numFmtId="2" fontId="5" fillId="2" borderId="1" xfId="1" applyNumberFormat="1" applyFont="1" applyFill="1" applyBorder="1" applyAlignment="1">
      <alignment vertical="top" wrapText="1"/>
    </xf>
    <xf numFmtId="2" fontId="5" fillId="5" borderId="1" xfId="1" applyNumberFormat="1" applyFont="1" applyFill="1" applyBorder="1" applyAlignment="1">
      <alignment vertical="top" wrapText="1"/>
    </xf>
    <xf numFmtId="49" fontId="8" fillId="0" borderId="1" xfId="2" applyNumberFormat="1" applyFont="1" applyFill="1" applyBorder="1" applyAlignment="1" applyProtection="1">
      <alignment horizontal="center" vertical="top" wrapText="1"/>
    </xf>
    <xf numFmtId="2" fontId="8" fillId="0" borderId="1" xfId="1" applyNumberFormat="1" applyFont="1" applyBorder="1" applyAlignment="1">
      <alignment vertical="top" wrapText="1"/>
    </xf>
    <xf numFmtId="0" fontId="4" fillId="6" borderId="1" xfId="2" applyNumberFormat="1" applyFont="1" applyFill="1" applyBorder="1" applyAlignment="1" applyProtection="1">
      <alignment vertical="top" wrapText="1"/>
    </xf>
    <xf numFmtId="0" fontId="4" fillId="0" borderId="2" xfId="0" applyFont="1" applyBorder="1" applyAlignment="1">
      <alignment vertical="top" wrapText="1"/>
    </xf>
    <xf numFmtId="49" fontId="4" fillId="7" borderId="1" xfId="2" applyNumberFormat="1" applyFont="1" applyFill="1" applyBorder="1" applyAlignment="1" applyProtection="1">
      <alignment horizontal="center" vertical="top" wrapText="1"/>
    </xf>
    <xf numFmtId="2" fontId="3" fillId="7" borderId="1" xfId="1" applyNumberFormat="1" applyFont="1" applyFill="1" applyBorder="1" applyAlignment="1">
      <alignment vertical="top" wrapText="1"/>
    </xf>
    <xf numFmtId="2" fontId="4" fillId="7" borderId="1" xfId="1" applyNumberFormat="1" applyFont="1" applyFill="1" applyBorder="1" applyAlignment="1">
      <alignment vertical="top" wrapText="1"/>
    </xf>
    <xf numFmtId="49" fontId="2" fillId="2" borderId="1" xfId="2" applyNumberFormat="1" applyFont="1" applyFill="1" applyBorder="1" applyAlignment="1" applyProtection="1">
      <alignment horizontal="center" vertical="top" wrapText="1"/>
    </xf>
    <xf numFmtId="2" fontId="2" fillId="2" borderId="1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2" fontId="3" fillId="0" borderId="0" xfId="0" applyNumberFormat="1" applyFont="1"/>
    <xf numFmtId="0" fontId="3" fillId="0" borderId="0" xfId="0" applyFont="1" applyFill="1"/>
    <xf numFmtId="0" fontId="3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2" fontId="3" fillId="0" borderId="0" xfId="0" applyNumberFormat="1" applyFont="1" applyBorder="1" applyAlignment="1">
      <alignment vertical="top"/>
    </xf>
    <xf numFmtId="49" fontId="4" fillId="0" borderId="1" xfId="1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/>
    </xf>
    <xf numFmtId="49" fontId="2" fillId="3" borderId="1" xfId="2" applyNumberFormat="1" applyFont="1" applyFill="1" applyBorder="1" applyAlignment="1" applyProtection="1">
      <alignment horizontal="center" vertical="top"/>
    </xf>
    <xf numFmtId="49" fontId="2" fillId="5" borderId="1" xfId="2" applyNumberFormat="1" applyFont="1" applyFill="1" applyBorder="1" applyAlignment="1" applyProtection="1">
      <alignment horizontal="center" vertical="top"/>
    </xf>
    <xf numFmtId="49" fontId="8" fillId="0" borderId="1" xfId="1" applyNumberFormat="1" applyFont="1" applyFill="1" applyBorder="1" applyAlignment="1">
      <alignment horizontal="center" vertical="top" wrapText="1"/>
    </xf>
    <xf numFmtId="49" fontId="4" fillId="7" borderId="1" xfId="2" applyNumberFormat="1" applyFont="1" applyFill="1" applyBorder="1" applyAlignment="1" applyProtection="1">
      <alignment horizontal="center" vertical="top"/>
    </xf>
    <xf numFmtId="49" fontId="2" fillId="2" borderId="1" xfId="2" applyNumberFormat="1" applyFont="1" applyFill="1" applyBorder="1" applyAlignment="1" applyProtection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49" fontId="3" fillId="8" borderId="1" xfId="0" applyNumberFormat="1" applyFont="1" applyFill="1" applyBorder="1" applyAlignment="1">
      <alignment horizontal="center" vertical="top"/>
    </xf>
    <xf numFmtId="4" fontId="5" fillId="4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horizontal="center" vertical="top" wrapText="1"/>
    </xf>
    <xf numFmtId="4" fontId="2" fillId="4" borderId="1" xfId="1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/>
    </xf>
    <xf numFmtId="4" fontId="2" fillId="3" borderId="1" xfId="1" applyNumberFormat="1" applyFont="1" applyFill="1" applyBorder="1" applyAlignment="1">
      <alignment horizontal="center" vertical="top"/>
    </xf>
    <xf numFmtId="4" fontId="2" fillId="5" borderId="1" xfId="1" applyNumberFormat="1" applyFont="1" applyFill="1" applyBorder="1" applyAlignment="1">
      <alignment horizontal="center" vertical="top"/>
    </xf>
    <xf numFmtId="4" fontId="4" fillId="0" borderId="1" xfId="1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 wrapText="1"/>
    </xf>
    <xf numFmtId="4" fontId="4" fillId="7" borderId="1" xfId="1" applyNumberFormat="1" applyFont="1" applyFill="1" applyBorder="1" applyAlignment="1">
      <alignment horizontal="center" vertical="top"/>
    </xf>
    <xf numFmtId="4" fontId="2" fillId="2" borderId="1" xfId="1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5" fillId="8" borderId="1" xfId="0" applyNumberFormat="1" applyFont="1" applyFill="1" applyBorder="1" applyAlignment="1">
      <alignment horizontal="center" vertical="top"/>
    </xf>
    <xf numFmtId="0" fontId="2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zoomScaleNormal="100" workbookViewId="0">
      <selection activeCell="E4" sqref="E4"/>
    </sheetView>
  </sheetViews>
  <sheetFormatPr defaultColWidth="9.109375" defaultRowHeight="13.8"/>
  <cols>
    <col min="1" max="1" width="13" style="37" customWidth="1"/>
    <col min="2" max="2" width="8.6640625" style="37" bestFit="1" customWidth="1"/>
    <col min="3" max="3" width="27.5546875" style="38" customWidth="1"/>
    <col min="4" max="4" width="45.109375" style="38" customWidth="1"/>
    <col min="5" max="5" width="14.88671875" style="38" customWidth="1"/>
    <col min="6" max="6" width="14" style="38" customWidth="1"/>
    <col min="7" max="7" width="4.33203125" style="38" customWidth="1"/>
    <col min="8" max="16384" width="9.109375" style="38"/>
  </cols>
  <sheetData>
    <row r="1" spans="1:6">
      <c r="E1" s="38" t="s">
        <v>81</v>
      </c>
    </row>
    <row r="2" spans="1:6">
      <c r="E2" s="7" t="s">
        <v>82</v>
      </c>
    </row>
    <row r="3" spans="1:6">
      <c r="E3" s="7" t="s">
        <v>83</v>
      </c>
    </row>
    <row r="4" spans="1:6">
      <c r="E4" s="7" t="s">
        <v>84</v>
      </c>
    </row>
    <row r="6" spans="1:6">
      <c r="E6" s="7" t="s">
        <v>58</v>
      </c>
    </row>
    <row r="9" spans="1:6">
      <c r="A9" s="75" t="s">
        <v>0</v>
      </c>
      <c r="B9" s="75"/>
      <c r="C9" s="75"/>
      <c r="D9" s="75"/>
      <c r="E9" s="75"/>
    </row>
    <row r="10" spans="1:6">
      <c r="A10" s="8"/>
      <c r="B10" s="8"/>
      <c r="C10" s="9"/>
      <c r="D10" s="9"/>
      <c r="E10" s="9"/>
    </row>
    <row r="11" spans="1:6" s="39" customFormat="1" ht="110.4">
      <c r="A11" s="34" t="s">
        <v>67</v>
      </c>
      <c r="B11" s="34" t="s">
        <v>16</v>
      </c>
      <c r="C11" s="34" t="s">
        <v>1</v>
      </c>
      <c r="D11" s="35" t="s">
        <v>2</v>
      </c>
      <c r="E11" s="35" t="s">
        <v>3</v>
      </c>
      <c r="F11" s="36" t="s">
        <v>54</v>
      </c>
    </row>
    <row r="12" spans="1:6" s="39" customFormat="1">
      <c r="A12" s="34">
        <v>1</v>
      </c>
      <c r="B12" s="34">
        <v>2</v>
      </c>
      <c r="C12" s="34">
        <v>3</v>
      </c>
      <c r="D12" s="34">
        <v>4</v>
      </c>
      <c r="E12" s="34">
        <v>5</v>
      </c>
      <c r="F12" s="34">
        <v>6</v>
      </c>
    </row>
    <row r="13" spans="1:6" ht="42.6">
      <c r="A13" s="10" t="s">
        <v>4</v>
      </c>
      <c r="B13" s="11"/>
      <c r="C13" s="12" t="s">
        <v>62</v>
      </c>
      <c r="D13" s="13"/>
      <c r="E13" s="57">
        <f>E14+E15+E16</f>
        <v>550000</v>
      </c>
      <c r="F13" s="57">
        <f>F14+F15+F16</f>
        <v>4228519</v>
      </c>
    </row>
    <row r="14" spans="1:6" ht="69">
      <c r="A14" s="14" t="s">
        <v>73</v>
      </c>
      <c r="B14" s="14" t="s">
        <v>11</v>
      </c>
      <c r="C14" s="15" t="s">
        <v>44</v>
      </c>
      <c r="D14" s="15" t="s">
        <v>12</v>
      </c>
      <c r="E14" s="58"/>
      <c r="F14" s="59">
        <v>400000</v>
      </c>
    </row>
    <row r="15" spans="1:6" ht="45.75" customHeight="1">
      <c r="A15" s="47" t="s">
        <v>80</v>
      </c>
      <c r="B15" s="14" t="s">
        <v>28</v>
      </c>
      <c r="C15" s="16" t="s">
        <v>35</v>
      </c>
      <c r="D15" s="16" t="s">
        <v>12</v>
      </c>
      <c r="E15" s="58"/>
      <c r="F15" s="60">
        <v>82363</v>
      </c>
    </row>
    <row r="16" spans="1:6" ht="41.4">
      <c r="A16" s="17" t="s">
        <v>74</v>
      </c>
      <c r="B16" s="17" t="s">
        <v>28</v>
      </c>
      <c r="C16" s="18" t="s">
        <v>55</v>
      </c>
      <c r="D16" s="18"/>
      <c r="E16" s="61">
        <f>SUM(E17:E19)</f>
        <v>550000</v>
      </c>
      <c r="F16" s="61">
        <f>SUM(F17:F19)</f>
        <v>3746156</v>
      </c>
    </row>
    <row r="17" spans="1:6" ht="41.4">
      <c r="A17" s="47" t="s">
        <v>74</v>
      </c>
      <c r="B17" s="14" t="s">
        <v>28</v>
      </c>
      <c r="C17" s="16" t="s">
        <v>5</v>
      </c>
      <c r="D17" s="16" t="s">
        <v>6</v>
      </c>
      <c r="E17" s="58">
        <v>550000</v>
      </c>
      <c r="F17" s="60">
        <v>1580000</v>
      </c>
    </row>
    <row r="18" spans="1:6" ht="41.4">
      <c r="A18" s="47" t="s">
        <v>74</v>
      </c>
      <c r="B18" s="14" t="s">
        <v>28</v>
      </c>
      <c r="C18" s="16" t="s">
        <v>5</v>
      </c>
      <c r="D18" s="16" t="s">
        <v>41</v>
      </c>
      <c r="E18" s="58"/>
      <c r="F18" s="60">
        <v>466156</v>
      </c>
    </row>
    <row r="19" spans="1:6" ht="41.4">
      <c r="A19" s="47" t="s">
        <v>74</v>
      </c>
      <c r="B19" s="14" t="s">
        <v>28</v>
      </c>
      <c r="C19" s="16" t="s">
        <v>5</v>
      </c>
      <c r="D19" s="16" t="s">
        <v>47</v>
      </c>
      <c r="E19" s="58"/>
      <c r="F19" s="60">
        <v>1700000</v>
      </c>
    </row>
    <row r="20" spans="1:6" ht="42.6">
      <c r="A20" s="19" t="s">
        <v>75</v>
      </c>
      <c r="B20" s="19"/>
      <c r="C20" s="12" t="s">
        <v>63</v>
      </c>
      <c r="D20" s="20"/>
      <c r="E20" s="62"/>
      <c r="F20" s="62">
        <f>SUM(F21:F27)</f>
        <v>819100</v>
      </c>
    </row>
    <row r="21" spans="1:6" ht="165.75" customHeight="1">
      <c r="A21" s="48" t="s">
        <v>76</v>
      </c>
      <c r="B21" s="14" t="s">
        <v>11</v>
      </c>
      <c r="C21" s="3" t="s">
        <v>45</v>
      </c>
      <c r="D21" s="16" t="s">
        <v>22</v>
      </c>
      <c r="E21" s="58"/>
      <c r="F21" s="59">
        <v>195000</v>
      </c>
    </row>
    <row r="22" spans="1:6" ht="69">
      <c r="A22" s="48" t="s">
        <v>76</v>
      </c>
      <c r="B22" s="14" t="s">
        <v>11</v>
      </c>
      <c r="C22" s="16" t="s">
        <v>45</v>
      </c>
      <c r="D22" s="16" t="s">
        <v>21</v>
      </c>
      <c r="E22" s="58"/>
      <c r="F22" s="59">
        <v>5850</v>
      </c>
    </row>
    <row r="23" spans="1:6" ht="82.8">
      <c r="A23" s="48" t="s">
        <v>76</v>
      </c>
      <c r="B23" s="14" t="s">
        <v>11</v>
      </c>
      <c r="C23" s="16" t="s">
        <v>45</v>
      </c>
      <c r="D23" s="16" t="s">
        <v>23</v>
      </c>
      <c r="E23" s="58"/>
      <c r="F23" s="59">
        <v>195000</v>
      </c>
    </row>
    <row r="24" spans="1:6" ht="63" customHeight="1">
      <c r="A24" s="48" t="s">
        <v>76</v>
      </c>
      <c r="B24" s="14" t="s">
        <v>11</v>
      </c>
      <c r="C24" s="16" t="s">
        <v>45</v>
      </c>
      <c r="D24" s="16" t="s">
        <v>21</v>
      </c>
      <c r="E24" s="58"/>
      <c r="F24" s="59">
        <v>5850</v>
      </c>
    </row>
    <row r="25" spans="1:6" ht="59.25" customHeight="1">
      <c r="A25" s="14" t="s">
        <v>77</v>
      </c>
      <c r="B25" s="14" t="s">
        <v>11</v>
      </c>
      <c r="C25" s="16" t="s">
        <v>45</v>
      </c>
      <c r="D25" s="16" t="s">
        <v>24</v>
      </c>
      <c r="E25" s="58"/>
      <c r="F25" s="63">
        <v>268400</v>
      </c>
    </row>
    <row r="26" spans="1:6" ht="110.4">
      <c r="A26" s="14" t="s">
        <v>77</v>
      </c>
      <c r="B26" s="14" t="s">
        <v>11</v>
      </c>
      <c r="C26" s="3" t="s">
        <v>36</v>
      </c>
      <c r="D26" s="16" t="s">
        <v>12</v>
      </c>
      <c r="E26" s="58"/>
      <c r="F26" s="63">
        <v>137000</v>
      </c>
    </row>
    <row r="27" spans="1:6" ht="59.4" customHeight="1">
      <c r="A27" s="14" t="s">
        <v>78</v>
      </c>
      <c r="B27" s="14" t="s">
        <v>11</v>
      </c>
      <c r="C27" s="16" t="s">
        <v>46</v>
      </c>
      <c r="D27" s="16" t="s">
        <v>12</v>
      </c>
      <c r="E27" s="58"/>
      <c r="F27" s="63">
        <v>12000</v>
      </c>
    </row>
    <row r="28" spans="1:6" ht="42.6">
      <c r="A28" s="19"/>
      <c r="B28" s="19"/>
      <c r="C28" s="12" t="s">
        <v>64</v>
      </c>
      <c r="D28" s="20"/>
      <c r="E28" s="62"/>
      <c r="F28" s="57">
        <f>SUM(F29)</f>
        <v>100000</v>
      </c>
    </row>
    <row r="29" spans="1:6" ht="45.75" customHeight="1">
      <c r="A29" s="14" t="s">
        <v>79</v>
      </c>
      <c r="B29" s="14" t="s">
        <v>29</v>
      </c>
      <c r="C29" s="16" t="s">
        <v>30</v>
      </c>
      <c r="D29" s="16"/>
      <c r="E29" s="58"/>
      <c r="F29" s="63">
        <v>100000</v>
      </c>
    </row>
    <row r="30" spans="1:6" ht="42.6">
      <c r="A30" s="19"/>
      <c r="B30" s="19"/>
      <c r="C30" s="12" t="s">
        <v>65</v>
      </c>
      <c r="D30" s="20"/>
      <c r="E30" s="62"/>
      <c r="F30" s="57">
        <f>SUM(F31:F33)</f>
        <v>38000</v>
      </c>
    </row>
    <row r="31" spans="1:6" ht="27.6">
      <c r="A31" s="14">
        <v>1014030</v>
      </c>
      <c r="B31" s="14" t="s">
        <v>11</v>
      </c>
      <c r="C31" s="16" t="s">
        <v>37</v>
      </c>
      <c r="D31" s="16" t="s">
        <v>12</v>
      </c>
      <c r="E31" s="58"/>
      <c r="F31" s="60">
        <v>8000</v>
      </c>
    </row>
    <row r="32" spans="1:6" ht="55.2">
      <c r="A32" s="14">
        <v>1014060</v>
      </c>
      <c r="B32" s="14" t="s">
        <v>11</v>
      </c>
      <c r="C32" s="16" t="s">
        <v>38</v>
      </c>
      <c r="D32" s="16" t="s">
        <v>12</v>
      </c>
      <c r="E32" s="58"/>
      <c r="F32" s="60">
        <v>22000</v>
      </c>
    </row>
    <row r="33" spans="1:7" ht="106.5" customHeight="1">
      <c r="A33" s="14">
        <v>1011100</v>
      </c>
      <c r="B33" s="14" t="s">
        <v>11</v>
      </c>
      <c r="C33" s="16" t="s">
        <v>39</v>
      </c>
      <c r="D33" s="16" t="s">
        <v>12</v>
      </c>
      <c r="E33" s="58"/>
      <c r="F33" s="60">
        <v>8000</v>
      </c>
    </row>
    <row r="34" spans="1:7" ht="42.6">
      <c r="A34" s="19"/>
      <c r="B34" s="19"/>
      <c r="C34" s="12" t="s">
        <v>66</v>
      </c>
      <c r="D34" s="20"/>
      <c r="E34" s="62"/>
      <c r="F34" s="57">
        <f>SUM(F35:F37)</f>
        <v>20234926.120000001</v>
      </c>
    </row>
    <row r="35" spans="1:7" ht="92.4" customHeight="1">
      <c r="A35" s="48">
        <v>1217363</v>
      </c>
      <c r="B35" s="14" t="s">
        <v>15</v>
      </c>
      <c r="C35" s="16" t="s">
        <v>45</v>
      </c>
      <c r="D35" s="16" t="s">
        <v>40</v>
      </c>
      <c r="E35" s="60"/>
      <c r="F35" s="60">
        <v>17121290</v>
      </c>
    </row>
    <row r="36" spans="1:7" ht="75.75" customHeight="1">
      <c r="A36" s="48">
        <v>1217363</v>
      </c>
      <c r="B36" s="14" t="s">
        <v>15</v>
      </c>
      <c r="C36" s="16" t="s">
        <v>45</v>
      </c>
      <c r="D36" s="16" t="s">
        <v>14</v>
      </c>
      <c r="E36" s="59"/>
      <c r="F36" s="59">
        <v>2524266.12</v>
      </c>
    </row>
    <row r="37" spans="1:7" ht="69">
      <c r="A37" s="48">
        <v>1217363</v>
      </c>
      <c r="B37" s="14" t="s">
        <v>15</v>
      </c>
      <c r="C37" s="16" t="s">
        <v>45</v>
      </c>
      <c r="D37" s="16" t="s">
        <v>13</v>
      </c>
      <c r="E37" s="59"/>
      <c r="F37" s="59">
        <v>589370</v>
      </c>
    </row>
    <row r="38" spans="1:7" ht="42.6">
      <c r="A38" s="49">
        <v>1510000</v>
      </c>
      <c r="B38" s="21"/>
      <c r="C38" s="12" t="s">
        <v>72</v>
      </c>
      <c r="D38" s="13"/>
      <c r="E38" s="64">
        <f>E39+E52+E53+E56+E61+E64</f>
        <v>27239435</v>
      </c>
      <c r="F38" s="64">
        <f>F39+F52+F53+F56+F61+F64</f>
        <v>27520458.599999998</v>
      </c>
      <c r="G38" s="40"/>
    </row>
    <row r="39" spans="1:7">
      <c r="A39" s="50">
        <v>1517461</v>
      </c>
      <c r="B39" s="22"/>
      <c r="C39" s="23" t="s">
        <v>56</v>
      </c>
      <c r="D39" s="24"/>
      <c r="E39" s="65">
        <f>SUM(E40:E51)</f>
        <v>13244435</v>
      </c>
      <c r="F39" s="65">
        <f>SUM(F40:F51)</f>
        <v>11375435.000000002</v>
      </c>
    </row>
    <row r="40" spans="1:7" ht="75.75" customHeight="1">
      <c r="A40" s="51">
        <v>1517461</v>
      </c>
      <c r="B40" s="25" t="s">
        <v>48</v>
      </c>
      <c r="C40" s="26" t="s">
        <v>7</v>
      </c>
      <c r="D40" s="27" t="s">
        <v>8</v>
      </c>
      <c r="E40" s="66">
        <v>13244435</v>
      </c>
      <c r="F40" s="63">
        <v>11112435.4</v>
      </c>
    </row>
    <row r="41" spans="1:7" ht="96.6">
      <c r="A41" s="51"/>
      <c r="B41" s="25"/>
      <c r="C41" s="26"/>
      <c r="D41" s="28" t="s">
        <v>49</v>
      </c>
      <c r="E41" s="66"/>
      <c r="F41" s="67">
        <f>18356.4</f>
        <v>18356.400000000001</v>
      </c>
      <c r="G41" s="40"/>
    </row>
    <row r="42" spans="1:7" ht="96.6">
      <c r="A42" s="51"/>
      <c r="B42" s="25"/>
      <c r="C42" s="26"/>
      <c r="D42" s="28" t="s">
        <v>50</v>
      </c>
      <c r="E42" s="66"/>
      <c r="F42" s="67">
        <f>18356.4</f>
        <v>18356.400000000001</v>
      </c>
    </row>
    <row r="43" spans="1:7" ht="96.6">
      <c r="A43" s="51"/>
      <c r="B43" s="25"/>
      <c r="C43" s="26"/>
      <c r="D43" s="28" t="s">
        <v>71</v>
      </c>
      <c r="E43" s="66"/>
      <c r="F43" s="67">
        <f>18356.4</f>
        <v>18356.400000000001</v>
      </c>
    </row>
    <row r="44" spans="1:7" ht="96.6">
      <c r="A44" s="51"/>
      <c r="B44" s="25"/>
      <c r="C44" s="26"/>
      <c r="D44" s="28" t="s">
        <v>70</v>
      </c>
      <c r="E44" s="66"/>
      <c r="F44" s="67">
        <f>18356.4</f>
        <v>18356.400000000001</v>
      </c>
    </row>
    <row r="45" spans="1:7" ht="96.6">
      <c r="A45" s="51"/>
      <c r="B45" s="25"/>
      <c r="C45" s="26"/>
      <c r="D45" s="28" t="s">
        <v>51</v>
      </c>
      <c r="E45" s="66"/>
      <c r="F45" s="67">
        <f>18356.4</f>
        <v>18356.400000000001</v>
      </c>
    </row>
    <row r="46" spans="1:7" ht="110.4">
      <c r="A46" s="51"/>
      <c r="B46" s="25"/>
      <c r="C46" s="26"/>
      <c r="D46" s="28" t="s">
        <v>68</v>
      </c>
      <c r="E46" s="66"/>
      <c r="F46" s="67">
        <f>23778</f>
        <v>23778</v>
      </c>
    </row>
    <row r="47" spans="1:7" ht="105" customHeight="1">
      <c r="A47" s="51"/>
      <c r="B47" s="25"/>
      <c r="C47" s="26"/>
      <c r="D47" s="28" t="s">
        <v>52</v>
      </c>
      <c r="E47" s="66"/>
      <c r="F47" s="67">
        <f>23440.8</f>
        <v>23440.799999999999</v>
      </c>
    </row>
    <row r="48" spans="1:7" ht="96.6">
      <c r="A48" s="51"/>
      <c r="B48" s="25"/>
      <c r="C48" s="26"/>
      <c r="D48" s="28" t="s">
        <v>69</v>
      </c>
      <c r="E48" s="66"/>
      <c r="F48" s="67">
        <f>19485.6</f>
        <v>19485.599999999999</v>
      </c>
    </row>
    <row r="49" spans="1:7" ht="96.6">
      <c r="A49" s="51"/>
      <c r="B49" s="25"/>
      <c r="C49" s="26"/>
      <c r="D49" s="28" t="s">
        <v>53</v>
      </c>
      <c r="E49" s="66"/>
      <c r="F49" s="67">
        <f>19513.2</f>
        <v>19513.2</v>
      </c>
    </row>
    <row r="50" spans="1:7" ht="69">
      <c r="A50" s="48">
        <v>1517461</v>
      </c>
      <c r="B50" s="5">
        <v>3122</v>
      </c>
      <c r="C50" s="3" t="s">
        <v>7</v>
      </c>
      <c r="D50" s="3" t="s">
        <v>20</v>
      </c>
      <c r="E50" s="63"/>
      <c r="F50" s="60">
        <v>50000</v>
      </c>
    </row>
    <row r="51" spans="1:7" ht="69">
      <c r="A51" s="48">
        <v>1517461</v>
      </c>
      <c r="B51" s="5">
        <v>3122</v>
      </c>
      <c r="C51" s="3" t="s">
        <v>7</v>
      </c>
      <c r="D51" s="3" t="s">
        <v>42</v>
      </c>
      <c r="E51" s="63"/>
      <c r="F51" s="60">
        <v>35000</v>
      </c>
    </row>
    <row r="52" spans="1:7" ht="140.25" customHeight="1">
      <c r="A52" s="52">
        <v>1517640</v>
      </c>
      <c r="B52" s="29"/>
      <c r="C52" s="30" t="s">
        <v>9</v>
      </c>
      <c r="D52" s="31" t="s">
        <v>10</v>
      </c>
      <c r="E52" s="68">
        <v>13995000</v>
      </c>
      <c r="F52" s="68">
        <v>13995000</v>
      </c>
    </row>
    <row r="53" spans="1:7" ht="21" customHeight="1">
      <c r="A53" s="53">
        <v>1517363</v>
      </c>
      <c r="B53" s="32"/>
      <c r="C53" s="23" t="s">
        <v>56</v>
      </c>
      <c r="D53" s="33"/>
      <c r="E53" s="69"/>
      <c r="F53" s="70">
        <f>SUM(F54:F55)</f>
        <v>495415.4</v>
      </c>
    </row>
    <row r="54" spans="1:7" ht="69">
      <c r="A54" s="48">
        <v>1517363</v>
      </c>
      <c r="B54" s="5">
        <v>3132</v>
      </c>
      <c r="C54" s="16" t="s">
        <v>45</v>
      </c>
      <c r="D54" s="3" t="s">
        <v>17</v>
      </c>
      <c r="E54" s="63"/>
      <c r="F54" s="60">
        <v>480985.4</v>
      </c>
    </row>
    <row r="55" spans="1:7" ht="69">
      <c r="A55" s="48">
        <v>1517363</v>
      </c>
      <c r="B55" s="5">
        <v>3132</v>
      </c>
      <c r="C55" s="16" t="s">
        <v>45</v>
      </c>
      <c r="D55" s="3" t="s">
        <v>18</v>
      </c>
      <c r="E55" s="63"/>
      <c r="F55" s="60">
        <v>14430</v>
      </c>
    </row>
    <row r="56" spans="1:7">
      <c r="A56" s="54">
        <v>1517330</v>
      </c>
      <c r="B56" s="6"/>
      <c r="C56" s="23" t="s">
        <v>56</v>
      </c>
      <c r="D56" s="4"/>
      <c r="E56" s="71"/>
      <c r="F56" s="72">
        <f>SUM(F57:F60)</f>
        <v>1152000</v>
      </c>
    </row>
    <row r="57" spans="1:7" ht="96.6">
      <c r="A57" s="55">
        <v>1517330</v>
      </c>
      <c r="B57" s="5">
        <v>3122</v>
      </c>
      <c r="C57" s="1"/>
      <c r="D57" s="3" t="s">
        <v>19</v>
      </c>
      <c r="E57" s="63"/>
      <c r="F57" s="60">
        <v>200000</v>
      </c>
    </row>
    <row r="58" spans="1:7" ht="55.2">
      <c r="A58" s="48">
        <v>1517330</v>
      </c>
      <c r="B58" s="5">
        <v>3122</v>
      </c>
      <c r="C58" s="3" t="s">
        <v>43</v>
      </c>
      <c r="D58" s="3" t="s">
        <v>25</v>
      </c>
      <c r="E58" s="63"/>
      <c r="F58" s="60">
        <v>830000</v>
      </c>
    </row>
    <row r="59" spans="1:7" ht="96.6">
      <c r="A59" s="48">
        <v>1517330</v>
      </c>
      <c r="B59" s="5">
        <v>3122</v>
      </c>
      <c r="C59" s="3" t="s">
        <v>43</v>
      </c>
      <c r="D59" s="3" t="s">
        <v>26</v>
      </c>
      <c r="E59" s="63"/>
      <c r="F59" s="60">
        <v>22000</v>
      </c>
    </row>
    <row r="60" spans="1:7" ht="55.2">
      <c r="A60" s="48">
        <v>1517330</v>
      </c>
      <c r="B60" s="5">
        <v>3122</v>
      </c>
      <c r="C60" s="3" t="s">
        <v>43</v>
      </c>
      <c r="D60" s="3" t="s">
        <v>27</v>
      </c>
      <c r="E60" s="63"/>
      <c r="F60" s="60">
        <v>100000</v>
      </c>
    </row>
    <row r="61" spans="1:7">
      <c r="A61" s="54">
        <v>157320</v>
      </c>
      <c r="B61" s="6"/>
      <c r="C61" s="23" t="s">
        <v>56</v>
      </c>
      <c r="D61" s="4"/>
      <c r="E61" s="71"/>
      <c r="F61" s="70">
        <f>SUM(F62:F63)</f>
        <v>60000</v>
      </c>
    </row>
    <row r="62" spans="1:7" ht="105" customHeight="1">
      <c r="A62" s="48">
        <v>1517321</v>
      </c>
      <c r="B62" s="5">
        <v>3132</v>
      </c>
      <c r="C62" s="3" t="s">
        <v>32</v>
      </c>
      <c r="D62" s="3" t="s">
        <v>33</v>
      </c>
      <c r="E62" s="63"/>
      <c r="F62" s="73">
        <v>30000</v>
      </c>
    </row>
    <row r="63" spans="1:7" ht="82.8">
      <c r="A63" s="48">
        <v>1517322</v>
      </c>
      <c r="B63" s="5">
        <v>3132</v>
      </c>
      <c r="C63" s="3" t="s">
        <v>31</v>
      </c>
      <c r="D63" s="3" t="s">
        <v>57</v>
      </c>
      <c r="E63" s="63"/>
      <c r="F63" s="73">
        <v>30000</v>
      </c>
      <c r="G63" s="41"/>
    </row>
    <row r="64" spans="1:7" ht="69">
      <c r="A64" s="54">
        <v>1517361</v>
      </c>
      <c r="B64" s="6">
        <v>3132</v>
      </c>
      <c r="C64" s="4" t="s">
        <v>34</v>
      </c>
      <c r="D64" s="2"/>
      <c r="E64" s="71"/>
      <c r="F64" s="72">
        <v>442608.2</v>
      </c>
      <c r="G64" s="41"/>
    </row>
    <row r="65" spans="1:7">
      <c r="A65" s="56"/>
      <c r="B65" s="42"/>
      <c r="C65" s="43"/>
      <c r="D65" s="43"/>
      <c r="E65" s="74">
        <f>E13+E20+E28+E30+E34+E38</f>
        <v>27789435</v>
      </c>
      <c r="F65" s="74">
        <f>F13+F20+F28+F30+F34+F38</f>
        <v>52941003.719999999</v>
      </c>
      <c r="G65" s="41"/>
    </row>
    <row r="66" spans="1:7">
      <c r="A66" s="44"/>
      <c r="B66" s="44"/>
      <c r="C66" s="45"/>
      <c r="D66" s="45"/>
      <c r="E66" s="45"/>
      <c r="F66" s="46"/>
      <c r="G66" s="41"/>
    </row>
    <row r="67" spans="1:7">
      <c r="A67" s="44"/>
      <c r="B67" s="44"/>
      <c r="C67" s="45"/>
      <c r="D67" s="45"/>
      <c r="E67" s="45"/>
      <c r="F67" s="46"/>
      <c r="G67" s="41"/>
    </row>
    <row r="68" spans="1:7">
      <c r="A68" s="44"/>
      <c r="B68" s="44"/>
      <c r="C68" s="45" t="s">
        <v>60</v>
      </c>
      <c r="F68" s="45"/>
      <c r="G68" s="41"/>
    </row>
    <row r="69" spans="1:7">
      <c r="C69" s="38" t="s">
        <v>59</v>
      </c>
      <c r="E69" s="38" t="s">
        <v>61</v>
      </c>
    </row>
  </sheetData>
  <mergeCells count="1">
    <mergeCell ref="A9:E9"/>
  </mergeCells>
  <phoneticPr fontId="0" type="noConversion"/>
  <pageMargins left="0.59055118110236227" right="0.19685039370078741" top="0.39370078740157483" bottom="0.19685039370078741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Ленець</cp:lastModifiedBy>
  <cp:lastPrinted>2018-04-25T06:13:06Z</cp:lastPrinted>
  <dcterms:created xsi:type="dcterms:W3CDTF">2018-03-12T14:51:30Z</dcterms:created>
  <dcterms:modified xsi:type="dcterms:W3CDTF">2018-07-04T06:27:02Z</dcterms:modified>
</cp:coreProperties>
</file>